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defaultThemeVersion="166925"/>
  <mc:AlternateContent xmlns:mc="http://schemas.openxmlformats.org/markup-compatibility/2006">
    <mc:Choice Requires="x15">
      <x15ac:absPath xmlns:x15ac="http://schemas.microsoft.com/office/spreadsheetml/2010/11/ac" url="https://clearesult5.sharepoint.com/sites/CTS/Shared Documents/MBWAS, Bid, Direct wx proposals/Bid Package/"/>
    </mc:Choice>
  </mc:AlternateContent>
  <xr:revisionPtr revIDLastSave="1" documentId="8_{7FB2A0A5-03B4-4C95-A8A0-EBF70C9A8B35}" xr6:coauthVersionLast="47" xr6:coauthVersionMax="47" xr10:uidLastSave="{5324FEA3-C78D-4D6D-AE3C-008A4B842934}"/>
  <bookViews>
    <workbookView xWindow="-120" yWindow="-120" windowWidth="25440" windowHeight="15390" xr2:uid="{E05717AB-33AE-4782-A2D7-B7916C11A91B}"/>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 r="B17" i="1"/>
  <c r="B14" i="1"/>
  <c r="B18" i="1" l="1"/>
  <c r="B21" i="1" s="1"/>
  <c r="B23" i="1" s="1"/>
  <c r="B24" i="1" s="1"/>
</calcChain>
</file>

<file path=xl/sharedStrings.xml><?xml version="1.0" encoding="utf-8"?>
<sst xmlns="http://schemas.openxmlformats.org/spreadsheetml/2006/main" count="38" uniqueCount="38">
  <si>
    <t xml:space="preserve">For those that wish to use it, below is a simple calculator to help determine your measure costs.  The calculator tries to take into account all major cost points and if you update the white fields the blue fields will calculate for you giving you a measure cost. </t>
  </si>
  <si>
    <t>Blue cells have formulas that calculate automatically, don't edit them</t>
  </si>
  <si>
    <t>Attic Open Blow Example</t>
  </si>
  <si>
    <t>Notes and Context</t>
  </si>
  <si>
    <t>Measure</t>
  </si>
  <si>
    <t>8" Attic Open Blow</t>
  </si>
  <si>
    <t xml:space="preserve">8" open blow, thermadome, ground vapor barrier, etc. Chose the measure you wish to calculate </t>
  </si>
  <si>
    <t>Measure quantity</t>
  </si>
  <si>
    <t>How much of the item is being installed? Possible units of measure; each, Sift, LF</t>
  </si>
  <si>
    <t>Calculate material needed</t>
  </si>
  <si>
    <t xml:space="preserve">How many of the item is need to complete to the quantity specified. Example bags of cellulose. </t>
  </si>
  <si>
    <t>Material unit cost</t>
  </si>
  <si>
    <t xml:space="preserve">What does it cost to buy the material? </t>
  </si>
  <si>
    <t>Total material cost</t>
  </si>
  <si>
    <t>This is a formula (Calculate material needed * Material unit cost)</t>
  </si>
  <si>
    <t>Average hourly wage paid for crew</t>
  </si>
  <si>
    <t>Hourly wage or salary calculated on a hourly basis</t>
  </si>
  <si>
    <t>Fully loaded labor adder</t>
  </si>
  <si>
    <t>Added expense for employment taxes, social security tax (~8%) + other benefits (health insurance, 401K etc..) Could be a larger or smaller percentage depending on your companies policies</t>
  </si>
  <si>
    <t>Actual hourly cost</t>
  </si>
  <si>
    <t>This is a formula (Average hourly wage paid for crew * Fully loaded labor adder)</t>
  </si>
  <si>
    <t># of crew members on site</t>
  </si>
  <si>
    <t>Time to install (hours)</t>
  </si>
  <si>
    <t>Direct labor cost</t>
  </si>
  <si>
    <t>This is a formula (Actual hourly cost * # of crew members on site * Time to install (hours))</t>
  </si>
  <si>
    <t>Direct total install cost</t>
  </si>
  <si>
    <t>This is a formula (Total material cost * Direct labor cost)</t>
  </si>
  <si>
    <t>Equipment overhead cost</t>
  </si>
  <si>
    <t xml:space="preserve">Portion of Trucks, hopers, warehouse space leasing, etc. needed to support the install of this measure </t>
  </si>
  <si>
    <t>Personnel overhead cost</t>
  </si>
  <si>
    <t xml:space="preserve">Portion of Management cost, HR, certifications, etc. needed to support the install of this measure </t>
  </si>
  <si>
    <t>Total cost</t>
  </si>
  <si>
    <t>This is a formula (Direct total install cost * Equipment overhead cost * Personnel overhead cost)</t>
  </si>
  <si>
    <t>Profit margin goal</t>
  </si>
  <si>
    <t>Amount of money you hope you have left before interest, taxes, depreciation, and amortization (change this and the final price will change)</t>
  </si>
  <si>
    <t>Total install price</t>
  </si>
  <si>
    <t>This is a formula (Total cost + 1/3 of the total cost for a profit margin of 25%)</t>
  </si>
  <si>
    <t>Unit install price (for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</si>
</sst>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6">
    <font>
      <sz val="11"/>
      <color theme="1"/>
      <name val="Calibri"/>
      <family val="2"/>
      <scheme val="minor"/>
    </font>
    <font>
      <sz val="12"/>
      <color rgb="FF000000"/>
      <name val="Arial"/>
      <family val="2"/>
    </font>
    <font>
      <sz val="10"/>
      <color rgb="FF000000"/>
      <name val="Arial"/>
      <family val="2"/>
    </font>
    <font>
      <sz val="10"/>
      <color theme="1"/>
      <name val="Arial"/>
      <family val="2"/>
    </font>
    <font>
      <b/>
      <sz val="10"/>
      <color theme="1"/>
      <name val="Arial"/>
      <family val="2"/>
    </font>
    <font>
      <sz val="1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7"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9">
    <xf numFmtId="0" fontId="0" fillId="0" borderId="0" xfId="0"/>
    <xf numFmtId="0" fontId="3" fillId="0" borderId="5" xfId="0" applyFont="1" applyBorder="1"/>
    <xf numFmtId="0" fontId="3" fillId="0" borderId="6" xfId="0" applyFont="1" applyBorder="1"/>
    <xf numFmtId="0" fontId="2" fillId="0" borderId="0" xfId="0" applyFont="1"/>
    <xf numFmtId="0" fontId="4" fillId="3" borderId="1" xfId="0" applyFont="1" applyFill="1" applyBorder="1"/>
    <xf numFmtId="0" fontId="5" fillId="3" borderId="1" xfId="0" applyFont="1" applyFill="1" applyBorder="1"/>
    <xf numFmtId="0" fontId="2" fillId="0" borderId="0" xfId="0" applyFont="1" applyAlignment="1">
      <alignment horizontal="left" vertical="center" readingOrder="1"/>
    </xf>
    <xf numFmtId="0" fontId="5" fillId="0" borderId="1" xfId="0" applyFont="1" applyBorder="1"/>
    <xf numFmtId="0" fontId="5" fillId="0" borderId="1" xfId="0" applyFont="1" applyBorder="1" applyProtection="1">
      <protection locked="0"/>
    </xf>
    <xf numFmtId="0" fontId="3" fillId="0" borderId="1" xfId="0" applyFont="1" applyBorder="1"/>
    <xf numFmtId="164" fontId="3" fillId="0" borderId="7" xfId="0" applyNumberFormat="1" applyFont="1" applyBorder="1" applyProtection="1">
      <protection locked="0"/>
    </xf>
    <xf numFmtId="0" fontId="5" fillId="0" borderId="8" xfId="0" applyFont="1" applyBorder="1"/>
    <xf numFmtId="164" fontId="3" fillId="2" borderId="9" xfId="0" applyNumberFormat="1" applyFont="1" applyFill="1" applyBorder="1"/>
    <xf numFmtId="164" fontId="3" fillId="0" borderId="10" xfId="0" applyNumberFormat="1" applyFont="1" applyBorder="1" applyProtection="1">
      <protection locked="0"/>
    </xf>
    <xf numFmtId="9" fontId="5" fillId="0" borderId="7" xfId="0" applyNumberFormat="1" applyFont="1" applyBorder="1" applyProtection="1">
      <protection locked="0"/>
    </xf>
    <xf numFmtId="165" fontId="3" fillId="2" borderId="9" xfId="0" applyNumberFormat="1" applyFont="1" applyFill="1" applyBorder="1"/>
    <xf numFmtId="0" fontId="3" fillId="0" borderId="10" xfId="0" applyFont="1" applyBorder="1" applyProtection="1">
      <protection locked="0"/>
    </xf>
    <xf numFmtId="0" fontId="5" fillId="0" borderId="7" xfId="0" applyFont="1" applyBorder="1" applyProtection="1">
      <protection locked="0"/>
    </xf>
    <xf numFmtId="0" fontId="3" fillId="0" borderId="8" xfId="0" applyFont="1" applyBorder="1"/>
    <xf numFmtId="164" fontId="5" fillId="0" borderId="10" xfId="0" applyNumberFormat="1" applyFont="1" applyBorder="1" applyProtection="1">
      <protection locked="0"/>
    </xf>
    <xf numFmtId="164" fontId="5" fillId="0" borderId="7" xfId="0" applyNumberFormat="1" applyFont="1" applyBorder="1" applyProtection="1">
      <protection locked="0"/>
    </xf>
    <xf numFmtId="9" fontId="3" fillId="0" borderId="11" xfId="0" applyNumberFormat="1" applyFont="1" applyBorder="1" applyProtection="1">
      <protection locked="0"/>
    </xf>
    <xf numFmtId="0" fontId="4" fillId="0" borderId="8" xfId="0" applyFont="1" applyBorder="1"/>
    <xf numFmtId="165" fontId="4" fillId="2" borderId="9" xfId="0" applyNumberFormat="1" applyFont="1" applyFill="1" applyBorder="1"/>
    <xf numFmtId="0" fontId="2" fillId="0" borderId="0" xfId="0" applyFont="1" applyAlignment="1">
      <alignment vertical="center"/>
    </xf>
    <xf numFmtId="0" fontId="1" fillId="4"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D0647-9167-4A7D-BB6B-5764B6AC5558}">
  <dimension ref="A1:C24"/>
  <sheetViews>
    <sheetView tabSelected="1" workbookViewId="0">
      <selection activeCell="C27" sqref="C27"/>
    </sheetView>
  </sheetViews>
  <sheetFormatPr defaultRowHeight="15"/>
  <cols>
    <col min="1" max="1" width="29.7109375" bestFit="1" customWidth="1"/>
    <col min="2" max="2" width="16.85546875" bestFit="1" customWidth="1"/>
    <col min="3" max="3" width="162.42578125" bestFit="1" customWidth="1"/>
  </cols>
  <sheetData>
    <row r="1" spans="1:3" ht="15" customHeight="1">
      <c r="A1" s="25" t="s">
        <v>0</v>
      </c>
      <c r="B1" s="25"/>
      <c r="C1" s="25"/>
    </row>
    <row r="2" spans="1:3">
      <c r="A2" s="25"/>
      <c r="B2" s="25"/>
      <c r="C2" s="25"/>
    </row>
    <row r="3" spans="1:3">
      <c r="A3" s="25"/>
      <c r="B3" s="25"/>
      <c r="C3" s="25"/>
    </row>
    <row r="4" spans="1:3" ht="15.75" thickBot="1"/>
    <row r="5" spans="1:3" ht="27" customHeight="1" thickBot="1">
      <c r="A5" s="26" t="s">
        <v>1</v>
      </c>
      <c r="B5" s="27"/>
      <c r="C5" s="28"/>
    </row>
    <row r="6" spans="1:3">
      <c r="A6" s="1" t="s">
        <v>2</v>
      </c>
      <c r="B6" s="2"/>
      <c r="C6" s="3" t="s">
        <v>3</v>
      </c>
    </row>
    <row r="7" spans="1:3">
      <c r="A7" s="4" t="s">
        <v>4</v>
      </c>
      <c r="B7" s="5" t="s">
        <v>5</v>
      </c>
      <c r="C7" s="6" t="s">
        <v>6</v>
      </c>
    </row>
    <row r="8" spans="1:3">
      <c r="A8" s="7" t="s">
        <v>7</v>
      </c>
      <c r="B8" s="8">
        <v>1000</v>
      </c>
      <c r="C8" s="24" t="s">
        <v>8</v>
      </c>
    </row>
    <row r="9" spans="1:3">
      <c r="A9" s="7" t="s">
        <v>9</v>
      </c>
      <c r="B9" s="8">
        <v>36</v>
      </c>
      <c r="C9" s="24" t="s">
        <v>10</v>
      </c>
    </row>
    <row r="10" spans="1:3" ht="15.75" thickBot="1">
      <c r="A10" s="9" t="s">
        <v>11</v>
      </c>
      <c r="B10" s="10">
        <v>10</v>
      </c>
      <c r="C10" s="3" t="s">
        <v>12</v>
      </c>
    </row>
    <row r="11" spans="1:3" ht="15.75" thickBot="1">
      <c r="A11" s="11" t="s">
        <v>13</v>
      </c>
      <c r="B11" s="12">
        <f>B9*B10</f>
        <v>360</v>
      </c>
      <c r="C11" s="3" t="s">
        <v>14</v>
      </c>
    </row>
    <row r="12" spans="1:3">
      <c r="A12" s="7" t="s">
        <v>15</v>
      </c>
      <c r="B12" s="13">
        <v>25</v>
      </c>
      <c r="C12" s="3" t="s">
        <v>16</v>
      </c>
    </row>
    <row r="13" spans="1:3" ht="15.75" thickBot="1">
      <c r="A13" s="9" t="s">
        <v>17</v>
      </c>
      <c r="B13" s="14">
        <v>0.15</v>
      </c>
      <c r="C13" s="6" t="s">
        <v>18</v>
      </c>
    </row>
    <row r="14" spans="1:3" ht="15.75" thickBot="1">
      <c r="A14" s="11" t="s">
        <v>19</v>
      </c>
      <c r="B14" s="15">
        <f>B12*(1+B13)</f>
        <v>28.749999999999996</v>
      </c>
      <c r="C14" s="3" t="s">
        <v>20</v>
      </c>
    </row>
    <row r="15" spans="1:3">
      <c r="A15" s="7" t="s">
        <v>21</v>
      </c>
      <c r="B15" s="16">
        <v>2</v>
      </c>
      <c r="C15" s="3"/>
    </row>
    <row r="16" spans="1:3" ht="15.75" thickBot="1">
      <c r="A16" s="7" t="s">
        <v>22</v>
      </c>
      <c r="B16" s="17">
        <v>2</v>
      </c>
      <c r="C16" s="3"/>
    </row>
    <row r="17" spans="1:3" ht="15.75" thickBot="1">
      <c r="A17" s="18" t="s">
        <v>23</v>
      </c>
      <c r="B17" s="12">
        <f>B16*B15*B14</f>
        <v>114.99999999999999</v>
      </c>
      <c r="C17" s="6" t="s">
        <v>24</v>
      </c>
    </row>
    <row r="18" spans="1:3" ht="15.75" thickBot="1">
      <c r="A18" s="11" t="s">
        <v>25</v>
      </c>
      <c r="B18" s="12">
        <f>B17+B11</f>
        <v>475</v>
      </c>
      <c r="C18" s="6" t="s">
        <v>26</v>
      </c>
    </row>
    <row r="19" spans="1:3">
      <c r="A19" s="9" t="s">
        <v>27</v>
      </c>
      <c r="B19" s="19">
        <v>100</v>
      </c>
      <c r="C19" s="6" t="s">
        <v>28</v>
      </c>
    </row>
    <row r="20" spans="1:3" ht="15.75" thickBot="1">
      <c r="A20" s="9" t="s">
        <v>29</v>
      </c>
      <c r="B20" s="20">
        <v>250</v>
      </c>
      <c r="C20" s="6" t="s">
        <v>30</v>
      </c>
    </row>
    <row r="21" spans="1:3" ht="15.75" thickBot="1">
      <c r="A21" s="11" t="s">
        <v>31</v>
      </c>
      <c r="B21" s="12">
        <f>B18+B19+B20</f>
        <v>825</v>
      </c>
      <c r="C21" s="6" t="s">
        <v>32</v>
      </c>
    </row>
    <row r="22" spans="1:3" ht="15.75" thickBot="1">
      <c r="A22" s="9" t="s">
        <v>33</v>
      </c>
      <c r="B22" s="21">
        <v>0.2</v>
      </c>
      <c r="C22" s="6" t="s">
        <v>34</v>
      </c>
    </row>
    <row r="23" spans="1:3" ht="15.75" thickBot="1">
      <c r="A23" s="18" t="s">
        <v>35</v>
      </c>
      <c r="B23" s="12">
        <f>B21/(1-B22)</f>
        <v>1031.25</v>
      </c>
      <c r="C23" s="6" t="s">
        <v>36</v>
      </c>
    </row>
    <row r="24" spans="1:3" ht="15.75" thickBot="1">
      <c r="A24" s="22" t="s">
        <v>37</v>
      </c>
      <c r="B24" s="23">
        <f>B23/B8</f>
        <v>1.03125</v>
      </c>
      <c r="C24" s="3"/>
    </row>
  </sheetData>
  <sheetProtection algorithmName="SHA-512" hashValue="rjmpSclrnT7h90+Xf3E87bPAchwUoPYXHsM+qwohhZDzvvRRn7xXCZ+MwoX/GbTxGSu9L2qwGhjSJVwGGr/tow==" saltValue="hKF4mJ/7TcSb0fVb4SKhQg==" spinCount="100000" sheet="1" objects="1" scenarios="1"/>
  <mergeCells count="2">
    <mergeCell ref="A1:C3"/>
    <mergeCell ref="A5:C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Properties xmlns="http://schemas.microsoft.com/sharepoint/v3" xsi:nil="true"/>
    <_ip_UnifiedCompliancePolicyUIAction xmlns="http://schemas.microsoft.com/sharepoint/v3" xsi:nil="true"/>
    <lcf76f155ced4ddcb4097134ff3c332f xmlns="301dcaaa-0c7a-4401-8f7e-0e31fb0e21c6">
      <Terms xmlns="http://schemas.microsoft.com/office/infopath/2007/PartnerControls"/>
    </lcf76f155ced4ddcb4097134ff3c332f>
    <TaxCatchAll xmlns="d6d5a54b-61f6-4860-835f-3683059c5f9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1D7AF434025A4D8D9651848F7229F1" ma:contentTypeVersion="19" ma:contentTypeDescription="Create a new document." ma:contentTypeScope="" ma:versionID="e99722915c77e2a38a505a08da84af51">
  <xsd:schema xmlns:xsd="http://www.w3.org/2001/XMLSchema" xmlns:xs="http://www.w3.org/2001/XMLSchema" xmlns:p="http://schemas.microsoft.com/office/2006/metadata/properties" xmlns:ns1="http://schemas.microsoft.com/sharepoint/v3" xmlns:ns2="301dcaaa-0c7a-4401-8f7e-0e31fb0e21c6" xmlns:ns3="d6d5a54b-61f6-4860-835f-3683059c5f97" targetNamespace="http://schemas.microsoft.com/office/2006/metadata/properties" ma:root="true" ma:fieldsID="6b3945c33a2b92b17ddb41056b2ed5ec" ns1:_="" ns2:_="" ns3:_="">
    <xsd:import namespace="http://schemas.microsoft.com/sharepoint/v3"/>
    <xsd:import namespace="301dcaaa-0c7a-4401-8f7e-0e31fb0e21c6"/>
    <xsd:import namespace="d6d5a54b-61f6-4860-835f-3683059c5f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1dcaaa-0c7a-4401-8f7e-0e31fb0e21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3f6033a7-fbac-4cd0-8a8a-00b65ae7f6db"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d5a54b-61f6-4860-835f-3683059c5f9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5c872f20-278f-4502-b477-bb6f81080e9c}" ma:internalName="TaxCatchAll" ma:showField="CatchAllData" ma:web="d6d5a54b-61f6-4860-835f-3683059c5f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24CF18-C425-467E-AB81-5BAE2E71F4FD}"/>
</file>

<file path=customXml/itemProps2.xml><?xml version="1.0" encoding="utf-8"?>
<ds:datastoreItem xmlns:ds="http://schemas.openxmlformats.org/officeDocument/2006/customXml" ds:itemID="{816E7E14-9B03-407C-A0B3-BF28984AA88B}"/>
</file>

<file path=customXml/itemProps3.xml><?xml version="1.0" encoding="utf-8"?>
<ds:datastoreItem xmlns:ds="http://schemas.openxmlformats.org/officeDocument/2006/customXml" ds:itemID="{6280D211-DF5D-45EE-94FA-308D47157A32}"/>
</file>

<file path=docProps/app.xml><?xml version="1.0" encoding="utf-8"?>
<Properties xmlns="http://schemas.openxmlformats.org/officeDocument/2006/extended-properties" xmlns:vt="http://schemas.openxmlformats.org/officeDocument/2006/docPropsVTypes">
  <Application>Microsoft Excel Online</Application>
  <Manager/>
  <Company>CLEAResult Consulting,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 Lessard</dc:creator>
  <cp:keywords/>
  <dc:description/>
  <cp:lastModifiedBy>Kevin Cote</cp:lastModifiedBy>
  <cp:revision/>
  <dcterms:created xsi:type="dcterms:W3CDTF">2021-12-09T19:59:33Z</dcterms:created>
  <dcterms:modified xsi:type="dcterms:W3CDTF">2023-05-12T18:08:02Z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0x0101005A1D7AF434025A4D8D9651848F7229F1</vt:lpwstr>
  </property>
  <property fmtid="{D5CDD505-2E9C-101B-9397-08002B2CF9AE}" pid="3" name="MediaServiceImageTags">
    <vt:lpwstr/>
  </property>
</Properties>
</file>